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lekseenkoiun\Desktop\Тендеры_2021\Содержание ст. площадки_Н.Химушина\2. Документация\"/>
    </mc:Choice>
  </mc:AlternateContent>
  <xr:revisionPtr revIDLastSave="0" documentId="13_ncr:1_{CF4B8CA1-A831-4CC5-9071-55A2A18789E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1" i="1" l="1"/>
  <c r="K30" i="1"/>
  <c r="K29" i="1"/>
  <c r="K28" i="1"/>
  <c r="K27" i="1"/>
  <c r="K26" i="1"/>
  <c r="K25" i="1"/>
  <c r="K24" i="1"/>
  <c r="K23" i="1"/>
  <c r="K22" i="1"/>
  <c r="K15" i="1"/>
  <c r="K17" i="1"/>
  <c r="K13" i="1"/>
  <c r="K11" i="1"/>
  <c r="J18" i="1"/>
  <c r="G17" i="1" s="1"/>
  <c r="J17" i="1" s="1"/>
  <c r="J16" i="1"/>
  <c r="G15" i="1" s="1"/>
  <c r="J15" i="1" s="1"/>
  <c r="J12" i="1"/>
  <c r="G11" i="1" s="1"/>
  <c r="J11" i="1" s="1"/>
  <c r="L31" i="1" l="1"/>
  <c r="I31" i="1"/>
  <c r="L30" i="1"/>
  <c r="I30" i="1"/>
  <c r="L29" i="1"/>
  <c r="I29" i="1"/>
  <c r="L28" i="1"/>
  <c r="I28" i="1"/>
  <c r="L27" i="1"/>
  <c r="I27" i="1"/>
  <c r="L26" i="1"/>
  <c r="I26" i="1"/>
  <c r="L25" i="1"/>
  <c r="I25" i="1"/>
  <c r="L24" i="1"/>
  <c r="I24" i="1"/>
  <c r="L23" i="1"/>
  <c r="I23" i="1"/>
  <c r="I22" i="1"/>
  <c r="J21" i="1"/>
  <c r="J20" i="1" s="1"/>
  <c r="L17" i="1"/>
  <c r="L13" i="1"/>
  <c r="I13" i="1"/>
  <c r="K10" i="1"/>
  <c r="K21" i="1" l="1"/>
  <c r="K20" i="1" s="1"/>
  <c r="K19" i="1" s="1"/>
  <c r="K14" i="1"/>
  <c r="K9" i="1" s="1"/>
  <c r="K8" i="1" s="1"/>
  <c r="K32" i="1" s="1"/>
  <c r="I11" i="1"/>
  <c r="I15" i="1"/>
  <c r="L22" i="1"/>
  <c r="L21" i="1" s="1"/>
  <c r="I17" i="1"/>
  <c r="J19" i="1"/>
  <c r="L20" i="1" l="1"/>
  <c r="L19" i="1"/>
  <c r="L11" i="1"/>
  <c r="L10" i="1" s="1"/>
  <c r="J10" i="1"/>
  <c r="L15" i="1"/>
  <c r="L14" i="1" s="1"/>
  <c r="J14" i="1"/>
  <c r="J9" i="1" l="1"/>
  <c r="J8" i="1" s="1"/>
  <c r="L9" i="1"/>
  <c r="L8" i="1" l="1"/>
  <c r="J32" i="1"/>
  <c r="L32" i="1" s="1"/>
</calcChain>
</file>

<file path=xl/sharedStrings.xml><?xml version="1.0" encoding="utf-8"?>
<sst xmlns="http://schemas.openxmlformats.org/spreadsheetml/2006/main" count="134" uniqueCount="116">
  <si>
    <t>Указать название организации (на бланке организации)</t>
  </si>
  <si>
    <t>ТЕХНИКО-КОММЕРЧЕСКОЕ ПРЕДЛОЖЕНИЕ (ТКП)</t>
  </si>
  <si>
    <t>Стоимость, указанная в предложении, включает в себя все необходимые затраты на выполнение полного комплекса работ</t>
  </si>
  <si>
    <t>номер п/п</t>
  </si>
  <si>
    <t>Наименование  затрат</t>
  </si>
  <si>
    <t>Примечание</t>
  </si>
  <si>
    <t>Ед. изм.</t>
  </si>
  <si>
    <t>Коэф.расхода</t>
  </si>
  <si>
    <t>Кол-во</t>
  </si>
  <si>
    <t>Заполните : Название компании</t>
  </si>
  <si>
    <t>Заполните : ИНН</t>
  </si>
  <si>
    <t>Цена, руб. с НДС</t>
  </si>
  <si>
    <t>Стоимость, руб. с НДС</t>
  </si>
  <si>
    <t>Общая стоимость,
руб. с НДС</t>
  </si>
  <si>
    <t>Материалы/ оборудование</t>
  </si>
  <si>
    <t>СМР, ПНР</t>
  </si>
  <si>
    <t>1. Подготовительные работы</t>
  </si>
  <si>
    <t>1.1</t>
  </si>
  <si>
    <t>Мобилизация</t>
  </si>
  <si>
    <t>1.1.1</t>
  </si>
  <si>
    <t>Устройство поста мойки колес</t>
  </si>
  <si>
    <t>1.1.1.1</t>
  </si>
  <si>
    <t>Установка передвижного компрессора для мойки колес</t>
  </si>
  <si>
    <t>шт</t>
  </si>
  <si>
    <t>1.1.1.1.1</t>
  </si>
  <si>
    <t>Компрессор передвижной для мойки / Remeza СБ4/С-90.LB75/ с учетом оборачиваемости</t>
  </si>
  <si>
    <t>1.1.1.2</t>
  </si>
  <si>
    <t>Демонтаж поста мойки колес</t>
  </si>
  <si>
    <t>1.1.2</t>
  </si>
  <si>
    <t>Установка средств первичного пожаротушения, плакатов,знаков, флагштоков</t>
  </si>
  <si>
    <t>1.1.2.1</t>
  </si>
  <si>
    <t>Монтаж щита пожарного</t>
  </si>
  <si>
    <t>1.1.2.1.1</t>
  </si>
  <si>
    <t>Щит пожарный / 1200х1200х540мм / лом, багор, лопата, 2 конусных ведра, ящик 0,3м3</t>
  </si>
  <si>
    <t>1.1.2.2</t>
  </si>
  <si>
    <t>Монтаж щита информационного</t>
  </si>
  <si>
    <t>1.1.2.2.1</t>
  </si>
  <si>
    <t>Щит информационный_</t>
  </si>
  <si>
    <t>2. Содержание площадки, вознаграждение генподрядчика, охрана</t>
  </si>
  <si>
    <t>2.1</t>
  </si>
  <si>
    <t>Содержание площадки строительства, охрана</t>
  </si>
  <si>
    <t>2.1.1</t>
  </si>
  <si>
    <t>Содержание площадки строительства</t>
  </si>
  <si>
    <t>2.1.1.1</t>
  </si>
  <si>
    <t>Обслуживание поста мойки колес / (12 часов) / 1 пост</t>
  </si>
  <si>
    <t>мес</t>
  </si>
  <si>
    <t>2.1.1.2</t>
  </si>
  <si>
    <t>Обслуживание поста мойки колес / (24 часа) / 1 пост</t>
  </si>
  <si>
    <t>2.1.1.3</t>
  </si>
  <si>
    <t>Содержание и обслуживание дорог / 1 очередь / лето (апр-окт)</t>
  </si>
  <si>
    <t>2.1.1.4</t>
  </si>
  <si>
    <t>Содержание и обслуживание дорог / 1 очередь / зима (нояб-март)</t>
  </si>
  <si>
    <t>2.1.1.5</t>
  </si>
  <si>
    <t>Содержание и обслуживание территории строительной площадки ( в том числе 5-метровой зоны вокруг площадки) / 1 очередь</t>
  </si>
  <si>
    <t>2.1.1.6</t>
  </si>
  <si>
    <t>Установка и обслуживание мобильных туалетных кабин / 1 очередь</t>
  </si>
  <si>
    <t>2.1.1.7</t>
  </si>
  <si>
    <t>Содержание и обслуживание сетей временного электроснабжения и освещения / КЛ, ВЛ 0,4 / 1 очередь</t>
  </si>
  <si>
    <t>2.1.1.8</t>
  </si>
  <si>
    <t>Содержание и обслуживание сетей временного водоснабжения и канализации / 1 очередь</t>
  </si>
  <si>
    <t>2.1.1.9</t>
  </si>
  <si>
    <t>Вывоз снега</t>
  </si>
  <si>
    <t>м3</t>
  </si>
  <si>
    <t>2.1.1.10</t>
  </si>
  <si>
    <t>Вывоз бытового мусора / 1 очередь</t>
  </si>
  <si>
    <t>Общая стоимость работ, руб. с НДС</t>
  </si>
  <si>
    <t>Квалификационная и контактная информация</t>
  </si>
  <si>
    <t>А</t>
  </si>
  <si>
    <t>Наличие авансирования</t>
  </si>
  <si>
    <t>да (%) /нет</t>
  </si>
  <si>
    <t>Б</t>
  </si>
  <si>
    <t>Готовность приступить к работе по уведомлению</t>
  </si>
  <si>
    <t>да /нет</t>
  </si>
  <si>
    <t>В</t>
  </si>
  <si>
    <t>Г</t>
  </si>
  <si>
    <t>Срок исполнения предмета тендера</t>
  </si>
  <si>
    <t>мес.</t>
  </si>
  <si>
    <t>Д</t>
  </si>
  <si>
    <t>Гарантийный срок 5 лет</t>
  </si>
  <si>
    <t>Е</t>
  </si>
  <si>
    <t>Информация о посещении объекта (были/не были), вопросы по результатам посещения</t>
  </si>
  <si>
    <t>были/не были
да/нет</t>
  </si>
  <si>
    <t>Ж</t>
  </si>
  <si>
    <t>Виды работ, планируемые к выполнению субподрядными организациями</t>
  </si>
  <si>
    <t>вид работ-наименование</t>
  </si>
  <si>
    <t>З</t>
  </si>
  <si>
    <t>Готовность подписать договор в редакции Заказчика</t>
  </si>
  <si>
    <t>да/нет</t>
  </si>
  <si>
    <t>И</t>
  </si>
  <si>
    <t>Наличие СРО</t>
  </si>
  <si>
    <t>да (сумма) /нет</t>
  </si>
  <si>
    <t>Опыт работы с ГК ПИК (при наличии текущих проектов- указать % реализации)</t>
  </si>
  <si>
    <t>объект/ вид работ/% выполнения</t>
  </si>
  <si>
    <t>Л</t>
  </si>
  <si>
    <t>Опыт реализации подобных видов работ за последние 2-3 года (указать не более 5 ключевых объектов и их заказчиков )</t>
  </si>
  <si>
    <t>объект/заказчик/год</t>
  </si>
  <si>
    <t>М</t>
  </si>
  <si>
    <t>Численность работающих всего / численность, планируемая для выполнения предмета тендера</t>
  </si>
  <si>
    <t>кол-во/кол-во</t>
  </si>
  <si>
    <t>Дата регистрации компании</t>
  </si>
  <si>
    <t>дд/мм/гг</t>
  </si>
  <si>
    <t>О</t>
  </si>
  <si>
    <t>год-сумма/год-сумма/год-сумма (руб.без НДС)</t>
  </si>
  <si>
    <t>П</t>
  </si>
  <si>
    <t>Сайт компании</t>
  </si>
  <si>
    <t>ссылка</t>
  </si>
  <si>
    <t>Р</t>
  </si>
  <si>
    <t>Генеральный директор : Ф.И.О. полностью, тел., e-mail</t>
  </si>
  <si>
    <t>С</t>
  </si>
  <si>
    <t>Контактное лицо: Ф.И.О. полностью, тел., e-mail</t>
  </si>
  <si>
    <t>Примечание к ТКП претендента</t>
  </si>
  <si>
    <t xml:space="preserve">К </t>
  </si>
  <si>
    <t xml:space="preserve">Н </t>
  </si>
  <si>
    <t>Оборот за последние 3 года (указать оборот (выручку) по данным бухгалтерской отчетности за 2018/2019/2020 год)</t>
  </si>
  <si>
    <t>2018-
2019-
2020-</t>
  </si>
  <si>
    <t>Выполнение комплекса работ подготовительного периода на объекте "Открытый парк" по адресу: г. Москва, ул. Николая Химушина вл. 2/7 1-я очередь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</si>
</sst>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2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7E2EF"/>
        <bgColor rgb="FFD4D3D4"/>
      </patternFill>
    </fill>
    <fill>
      <patternFill patternType="solid">
        <fgColor rgb="FFD9D9D8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rgb="FFD4D3D4"/>
        <bgColor rgb="FFD7E2EF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rgb="FF666699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164" fontId="1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4" fontId="6" fillId="4" borderId="1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49" fontId="5" fillId="4" borderId="10" xfId="0" applyNumberFormat="1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center" vertical="center" wrapText="1"/>
    </xf>
    <xf numFmtId="164" fontId="6" fillId="4" borderId="11" xfId="0" applyNumberFormat="1" applyFont="1" applyFill="1" applyBorder="1" applyAlignment="1">
      <alignment horizontal="center" vertical="center" wrapText="1"/>
    </xf>
    <xf numFmtId="164" fontId="6" fillId="4" borderId="12" xfId="0" applyNumberFormat="1" applyFont="1" applyFill="1" applyBorder="1" applyAlignment="1">
      <alignment horizontal="center" vertical="center" wrapText="1"/>
    </xf>
    <xf numFmtId="49" fontId="5" fillId="6" borderId="8" xfId="0" applyNumberFormat="1" applyFont="1" applyFill="1" applyBorder="1" applyAlignment="1">
      <alignment horizontal="left" vertical="center" wrapText="1"/>
    </xf>
    <xf numFmtId="164" fontId="6" fillId="6" borderId="9" xfId="0" applyNumberFormat="1" applyFont="1" applyFill="1" applyBorder="1" applyAlignment="1">
      <alignment horizontal="center" vertical="center" wrapText="1"/>
    </xf>
    <xf numFmtId="4" fontId="6" fillId="6" borderId="8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6" fillId="6" borderId="9" xfId="0" applyNumberFormat="1" applyFont="1" applyFill="1" applyBorder="1" applyAlignment="1">
      <alignment horizontal="center" vertical="center" wrapText="1"/>
    </xf>
    <xf numFmtId="49" fontId="5" fillId="7" borderId="8" xfId="0" applyNumberFormat="1" applyFont="1" applyFill="1" applyBorder="1" applyAlignment="1">
      <alignment horizontal="left" vertical="center" wrapText="1"/>
    </xf>
    <xf numFmtId="164" fontId="6" fillId="7" borderId="9" xfId="0" applyNumberFormat="1" applyFont="1" applyFill="1" applyBorder="1" applyAlignment="1">
      <alignment horizontal="center" vertical="center" wrapText="1"/>
    </xf>
    <xf numFmtId="4" fontId="6" fillId="7" borderId="8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4" fontId="6" fillId="7" borderId="9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49" fontId="10" fillId="8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8" borderId="0" xfId="0" applyFont="1" applyFill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49" fontId="2" fillId="5" borderId="14" xfId="0" applyNumberFormat="1" applyFont="1" applyFill="1" applyBorder="1" applyAlignment="1">
      <alignment horizontal="center" vertical="center" wrapText="1"/>
    </xf>
    <xf numFmtId="49" fontId="2" fillId="5" borderId="22" xfId="0" applyNumberFormat="1" applyFont="1" applyFill="1" applyBorder="1" applyAlignment="1">
      <alignment horizontal="center" vertical="center" wrapText="1"/>
    </xf>
    <xf numFmtId="49" fontId="2" fillId="5" borderId="18" xfId="0" applyNumberFormat="1" applyFont="1" applyFill="1" applyBorder="1" applyAlignment="1">
      <alignment horizontal="center" vertical="center" wrapText="1"/>
    </xf>
    <xf numFmtId="49" fontId="2" fillId="5" borderId="29" xfId="0" applyNumberFormat="1" applyFont="1" applyFill="1" applyBorder="1" applyAlignment="1">
      <alignment horizontal="center" vertical="center" wrapText="1"/>
    </xf>
    <xf numFmtId="49" fontId="2" fillId="5" borderId="30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E50"/>
  <sheetViews>
    <sheetView tabSelected="1" zoomScale="60" zoomScaleNormal="60" workbookViewId="0">
      <selection activeCell="U37" sqref="U37"/>
    </sheetView>
  </sheetViews>
  <sheetFormatPr defaultRowHeight="15.5" x14ac:dyDescent="0.35"/>
  <cols>
    <col min="1" max="1" width="12.453125" style="8" customWidth="1"/>
    <col min="2" max="2" width="65.36328125" style="2" customWidth="1"/>
    <col min="3" max="3" width="27.81640625" style="9" customWidth="1"/>
    <col min="4" max="5" width="17.36328125" style="2" customWidth="1"/>
    <col min="6" max="6" width="13.453125" style="2" customWidth="1"/>
    <col min="7" max="7" width="16.81640625" style="2" customWidth="1"/>
    <col min="8" max="8" width="17.81640625" style="2" customWidth="1"/>
    <col min="9" max="9" width="18.453125" style="2" customWidth="1"/>
    <col min="10" max="10" width="18.7265625" style="2" customWidth="1"/>
    <col min="11" max="11" width="19.6328125" style="2" customWidth="1"/>
    <col min="12" max="12" width="24.453125" style="10" customWidth="1"/>
    <col min="13" max="13" width="8.81640625" style="2" customWidth="1"/>
    <col min="14" max="14" width="10.453125" style="2" customWidth="1"/>
    <col min="15" max="15" width="9" style="2" bestFit="1" customWidth="1"/>
    <col min="16" max="16" width="8.81640625" style="2" customWidth="1"/>
    <col min="17" max="17" width="7" style="2" customWidth="1"/>
    <col min="18" max="1019" width="8.81640625" style="2" customWidth="1"/>
  </cols>
  <sheetData>
    <row r="1" spans="1:22" ht="26" customHeight="1" x14ac:dyDescent="0.3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s="4" customFormat="1" ht="20" x14ac:dyDescent="0.35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26" customHeight="1" x14ac:dyDescent="0.35">
      <c r="A3" s="62" t="s">
        <v>115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27.5" customHeight="1" thickBot="1" x14ac:dyDescent="0.4">
      <c r="A4" s="63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38" customHeight="1" thickBot="1" x14ac:dyDescent="0.4">
      <c r="A5" s="102" t="s">
        <v>3</v>
      </c>
      <c r="B5" s="105" t="s">
        <v>4</v>
      </c>
      <c r="C5" s="105" t="s">
        <v>5</v>
      </c>
      <c r="D5" s="105" t="s">
        <v>6</v>
      </c>
      <c r="E5" s="105" t="s">
        <v>7</v>
      </c>
      <c r="F5" s="107" t="s">
        <v>8</v>
      </c>
      <c r="G5" s="93" t="s">
        <v>9</v>
      </c>
      <c r="H5" s="94"/>
      <c r="I5" s="94"/>
      <c r="J5" s="95" t="s">
        <v>10</v>
      </c>
      <c r="K5" s="94"/>
      <c r="L5" s="96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23" customHeight="1" x14ac:dyDescent="0.35">
      <c r="A6" s="103"/>
      <c r="B6" s="106"/>
      <c r="C6" s="106"/>
      <c r="D6" s="106"/>
      <c r="E6" s="106"/>
      <c r="F6" s="108"/>
      <c r="G6" s="97" t="s">
        <v>11</v>
      </c>
      <c r="H6" s="98"/>
      <c r="I6" s="98" t="s">
        <v>11</v>
      </c>
      <c r="J6" s="98" t="s">
        <v>12</v>
      </c>
      <c r="K6" s="98"/>
      <c r="L6" s="100" t="s">
        <v>13</v>
      </c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43" customHeight="1" thickBot="1" x14ac:dyDescent="0.4">
      <c r="A7" s="104"/>
      <c r="B7" s="99"/>
      <c r="C7" s="99"/>
      <c r="D7" s="99"/>
      <c r="E7" s="99"/>
      <c r="F7" s="101"/>
      <c r="G7" s="11" t="s">
        <v>14</v>
      </c>
      <c r="H7" s="12" t="s">
        <v>15</v>
      </c>
      <c r="I7" s="99"/>
      <c r="J7" s="12" t="s">
        <v>14</v>
      </c>
      <c r="K7" s="12" t="s">
        <v>15</v>
      </c>
      <c r="L7" s="10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29.5" customHeight="1" x14ac:dyDescent="0.35">
      <c r="A8" s="81" t="s">
        <v>16</v>
      </c>
      <c r="B8" s="82"/>
      <c r="C8" s="82"/>
      <c r="D8" s="83"/>
      <c r="E8" s="84"/>
      <c r="F8" s="31"/>
      <c r="G8" s="20"/>
      <c r="H8" s="21"/>
      <c r="I8" s="21"/>
      <c r="J8" s="21">
        <f>J9</f>
        <v>0</v>
      </c>
      <c r="K8" s="21">
        <f>K9</f>
        <v>0</v>
      </c>
      <c r="L8" s="22">
        <f>J8+K8</f>
        <v>0</v>
      </c>
      <c r="M8" s="1"/>
      <c r="N8" s="5"/>
      <c r="O8" s="5"/>
      <c r="P8" s="1"/>
      <c r="Q8" s="1"/>
      <c r="R8" s="1"/>
      <c r="S8" s="1"/>
      <c r="T8" s="1"/>
      <c r="U8" s="1"/>
      <c r="V8" s="1"/>
    </row>
    <row r="9" spans="1:22" ht="23.5" customHeight="1" x14ac:dyDescent="0.35">
      <c r="A9" s="39" t="s">
        <v>17</v>
      </c>
      <c r="B9" s="85" t="s">
        <v>18</v>
      </c>
      <c r="C9" s="86"/>
      <c r="D9" s="87"/>
      <c r="E9" s="88"/>
      <c r="F9" s="40"/>
      <c r="G9" s="41"/>
      <c r="H9" s="42"/>
      <c r="I9" s="42"/>
      <c r="J9" s="42">
        <f>J10+J14</f>
        <v>0</v>
      </c>
      <c r="K9" s="42">
        <f>K10+K14</f>
        <v>0</v>
      </c>
      <c r="L9" s="43">
        <f>J9+K9</f>
        <v>0</v>
      </c>
      <c r="M9" s="1"/>
      <c r="N9" s="5"/>
      <c r="O9" s="5"/>
      <c r="P9" s="1"/>
      <c r="Q9" s="1"/>
      <c r="R9" s="1"/>
      <c r="S9" s="1"/>
      <c r="T9" s="1"/>
      <c r="U9" s="1"/>
      <c r="V9" s="1"/>
    </row>
    <row r="10" spans="1:22" ht="23.5" customHeight="1" x14ac:dyDescent="0.35">
      <c r="A10" s="44" t="s">
        <v>19</v>
      </c>
      <c r="B10" s="77" t="s">
        <v>20</v>
      </c>
      <c r="C10" s="78"/>
      <c r="D10" s="79"/>
      <c r="E10" s="80"/>
      <c r="F10" s="45"/>
      <c r="G10" s="46"/>
      <c r="H10" s="47"/>
      <c r="I10" s="47"/>
      <c r="J10" s="47">
        <f>SUM(J11,J13)</f>
        <v>0</v>
      </c>
      <c r="K10" s="47">
        <f>SUM(K11,K13)</f>
        <v>0</v>
      </c>
      <c r="L10" s="48">
        <f>SUM(L11,L13)</f>
        <v>0</v>
      </c>
      <c r="M10" s="1"/>
      <c r="N10" s="5"/>
      <c r="O10" s="5"/>
      <c r="P10" s="1"/>
      <c r="Q10" s="1"/>
      <c r="R10" s="1"/>
      <c r="S10" s="1"/>
      <c r="T10" s="1"/>
      <c r="U10" s="1"/>
      <c r="V10" s="1"/>
    </row>
    <row r="11" spans="1:22" ht="32" customHeight="1" x14ac:dyDescent="0.35">
      <c r="A11" s="32" t="s">
        <v>21</v>
      </c>
      <c r="B11" s="13" t="s">
        <v>22</v>
      </c>
      <c r="C11" s="13"/>
      <c r="D11" s="14" t="s">
        <v>23</v>
      </c>
      <c r="E11" s="15">
        <v>1</v>
      </c>
      <c r="F11" s="33">
        <v>1</v>
      </c>
      <c r="G11" s="23">
        <f>IFERROR(ROUND(SUM(J12)/$F11, 2), 0)</f>
        <v>0</v>
      </c>
      <c r="H11" s="17"/>
      <c r="I11" s="16">
        <f>G11+H11</f>
        <v>0</v>
      </c>
      <c r="J11" s="16">
        <f>ROUND($F11*G11, 2)</f>
        <v>0</v>
      </c>
      <c r="K11" s="16">
        <f>ROUND($F11*H11, 2)</f>
        <v>0</v>
      </c>
      <c r="L11" s="24">
        <f>J11+K11</f>
        <v>0</v>
      </c>
      <c r="M11" s="1"/>
      <c r="N11" s="5"/>
      <c r="O11" s="5"/>
      <c r="P11" s="1"/>
      <c r="Q11" s="1"/>
      <c r="R11" s="1"/>
      <c r="S11" s="1"/>
      <c r="T11" s="1"/>
      <c r="U11" s="1"/>
      <c r="V11" s="1"/>
    </row>
    <row r="12" spans="1:22" ht="36" x14ac:dyDescent="0.35">
      <c r="A12" s="32" t="s">
        <v>24</v>
      </c>
      <c r="B12" s="18" t="s">
        <v>25</v>
      </c>
      <c r="C12" s="13"/>
      <c r="D12" s="14" t="s">
        <v>23</v>
      </c>
      <c r="E12" s="15">
        <v>1</v>
      </c>
      <c r="F12" s="33">
        <v>1</v>
      </c>
      <c r="G12" s="30"/>
      <c r="H12" s="16"/>
      <c r="I12" s="16"/>
      <c r="J12" s="16">
        <f>ROUND($F12*G12, 2)</f>
        <v>0</v>
      </c>
      <c r="K12" s="16"/>
      <c r="L12" s="24"/>
      <c r="M12" s="1"/>
      <c r="N12" s="5"/>
      <c r="O12" s="5"/>
      <c r="P12" s="1"/>
      <c r="Q12" s="1"/>
      <c r="R12" s="1"/>
      <c r="S12" s="1"/>
      <c r="T12" s="1"/>
      <c r="U12" s="1"/>
      <c r="V12" s="1"/>
    </row>
    <row r="13" spans="1:22" ht="20.5" customHeight="1" x14ac:dyDescent="0.35">
      <c r="A13" s="32" t="s">
        <v>26</v>
      </c>
      <c r="B13" s="13" t="s">
        <v>27</v>
      </c>
      <c r="C13" s="13"/>
      <c r="D13" s="14" t="s">
        <v>23</v>
      </c>
      <c r="E13" s="15">
        <v>1</v>
      </c>
      <c r="F13" s="33">
        <v>1</v>
      </c>
      <c r="G13" s="23"/>
      <c r="H13" s="17"/>
      <c r="I13" s="16">
        <f>G13+H13</f>
        <v>0</v>
      </c>
      <c r="J13" s="16"/>
      <c r="K13" s="16">
        <f>ROUND($F13*H13, 2)</f>
        <v>0</v>
      </c>
      <c r="L13" s="24">
        <f>J13+K13</f>
        <v>0</v>
      </c>
      <c r="M13" s="1"/>
      <c r="N13" s="5"/>
      <c r="O13" s="5"/>
      <c r="P13" s="1"/>
      <c r="Q13" s="1"/>
      <c r="R13" s="1"/>
      <c r="S13" s="1"/>
      <c r="T13" s="1"/>
      <c r="U13" s="1"/>
      <c r="V13" s="1"/>
    </row>
    <row r="14" spans="1:22" ht="20.5" customHeight="1" x14ac:dyDescent="0.35">
      <c r="A14" s="44" t="s">
        <v>28</v>
      </c>
      <c r="B14" s="77" t="s">
        <v>29</v>
      </c>
      <c r="C14" s="78"/>
      <c r="D14" s="79"/>
      <c r="E14" s="80"/>
      <c r="F14" s="45"/>
      <c r="G14" s="46"/>
      <c r="H14" s="47"/>
      <c r="I14" s="47"/>
      <c r="J14" s="47">
        <f>SUM(J15,J17)</f>
        <v>0</v>
      </c>
      <c r="K14" s="47">
        <f>SUM(K15,K17)</f>
        <v>0</v>
      </c>
      <c r="L14" s="48">
        <f>SUM(L15,L17)</f>
        <v>0</v>
      </c>
      <c r="M14" s="1"/>
      <c r="N14" s="5"/>
      <c r="O14" s="5"/>
      <c r="P14" s="1"/>
      <c r="Q14" s="1"/>
      <c r="R14" s="1"/>
      <c r="S14" s="1"/>
      <c r="T14" s="1"/>
      <c r="U14" s="1"/>
      <c r="V14" s="1"/>
    </row>
    <row r="15" spans="1:22" ht="23.5" customHeight="1" x14ac:dyDescent="0.35">
      <c r="A15" s="32" t="s">
        <v>30</v>
      </c>
      <c r="B15" s="13" t="s">
        <v>31</v>
      </c>
      <c r="C15" s="13"/>
      <c r="D15" s="14" t="s">
        <v>23</v>
      </c>
      <c r="E15" s="15">
        <v>1</v>
      </c>
      <c r="F15" s="33">
        <v>2</v>
      </c>
      <c r="G15" s="23">
        <f>IFERROR(ROUND(SUM(J16)/$F15, 2), 0)</f>
        <v>0</v>
      </c>
      <c r="H15" s="17"/>
      <c r="I15" s="16">
        <f>G15+H15</f>
        <v>0</v>
      </c>
      <c r="J15" s="16">
        <f>ROUND($F15*G15, 2)</f>
        <v>0</v>
      </c>
      <c r="K15" s="16">
        <f>ROUND($F15*H15, 2)</f>
        <v>0</v>
      </c>
      <c r="L15" s="24">
        <f>J15+K15</f>
        <v>0</v>
      </c>
      <c r="M15" s="1"/>
      <c r="N15" s="5"/>
      <c r="O15" s="5"/>
      <c r="P15" s="1"/>
      <c r="Q15" s="1"/>
      <c r="R15" s="1"/>
      <c r="S15" s="1"/>
      <c r="T15" s="1"/>
      <c r="U15" s="1"/>
      <c r="V15" s="1"/>
    </row>
    <row r="16" spans="1:22" ht="36" x14ac:dyDescent="0.35">
      <c r="A16" s="32" t="s">
        <v>32</v>
      </c>
      <c r="B16" s="18" t="s">
        <v>33</v>
      </c>
      <c r="C16" s="13"/>
      <c r="D16" s="14" t="s">
        <v>23</v>
      </c>
      <c r="E16" s="15">
        <v>1</v>
      </c>
      <c r="F16" s="33">
        <v>2</v>
      </c>
      <c r="G16" s="30"/>
      <c r="H16" s="16"/>
      <c r="I16" s="16"/>
      <c r="J16" s="16">
        <f>ROUND($F16*G16, 2)</f>
        <v>0</v>
      </c>
      <c r="K16" s="16"/>
      <c r="L16" s="24"/>
      <c r="M16" s="1"/>
      <c r="N16" s="5"/>
      <c r="O16" s="5"/>
      <c r="P16" s="1"/>
      <c r="Q16" s="1"/>
      <c r="R16" s="1"/>
      <c r="S16" s="1"/>
      <c r="T16" s="1"/>
      <c r="U16" s="1"/>
      <c r="V16" s="1"/>
    </row>
    <row r="17" spans="1:22" ht="28" customHeight="1" x14ac:dyDescent="0.35">
      <c r="A17" s="32" t="s">
        <v>34</v>
      </c>
      <c r="B17" s="13" t="s">
        <v>35</v>
      </c>
      <c r="C17" s="13"/>
      <c r="D17" s="14" t="s">
        <v>23</v>
      </c>
      <c r="E17" s="15">
        <v>1</v>
      </c>
      <c r="F17" s="33">
        <v>1</v>
      </c>
      <c r="G17" s="23">
        <f>IFERROR(ROUND(SUM(J18)/$F17, 2), 0)</f>
        <v>0</v>
      </c>
      <c r="H17" s="17"/>
      <c r="I17" s="16">
        <f>G17+H17</f>
        <v>0</v>
      </c>
      <c r="J17" s="16">
        <f>ROUND($F17*G17, 2)</f>
        <v>0</v>
      </c>
      <c r="K17" s="16">
        <f>ROUND($F17*H17, 2)</f>
        <v>0</v>
      </c>
      <c r="L17" s="24">
        <f>J17+K17</f>
        <v>0</v>
      </c>
      <c r="M17" s="1"/>
      <c r="N17" s="5"/>
      <c r="O17" s="5"/>
      <c r="P17" s="1"/>
      <c r="Q17" s="1"/>
      <c r="R17" s="1"/>
      <c r="S17" s="1"/>
      <c r="T17" s="1"/>
      <c r="U17" s="1"/>
      <c r="V17" s="1"/>
    </row>
    <row r="18" spans="1:22" ht="22" customHeight="1" x14ac:dyDescent="0.35">
      <c r="A18" s="32" t="s">
        <v>36</v>
      </c>
      <c r="B18" s="18" t="s">
        <v>37</v>
      </c>
      <c r="C18" s="13"/>
      <c r="D18" s="14" t="s">
        <v>23</v>
      </c>
      <c r="E18" s="15">
        <v>1</v>
      </c>
      <c r="F18" s="33">
        <v>1</v>
      </c>
      <c r="G18" s="30"/>
      <c r="H18" s="16"/>
      <c r="I18" s="16"/>
      <c r="J18" s="16">
        <f>ROUND($F18*G18, 2)</f>
        <v>0</v>
      </c>
      <c r="K18" s="16"/>
      <c r="L18" s="24"/>
      <c r="M18" s="1"/>
      <c r="N18" s="5"/>
      <c r="O18" s="5"/>
      <c r="P18" s="1"/>
      <c r="Q18" s="1"/>
      <c r="R18" s="1"/>
      <c r="S18" s="1"/>
      <c r="T18" s="1"/>
      <c r="U18" s="1"/>
      <c r="V18" s="1"/>
    </row>
    <row r="19" spans="1:22" ht="34" customHeight="1" x14ac:dyDescent="0.35">
      <c r="A19" s="89" t="s">
        <v>38</v>
      </c>
      <c r="B19" s="90"/>
      <c r="C19" s="90"/>
      <c r="D19" s="91"/>
      <c r="E19" s="92"/>
      <c r="F19" s="34"/>
      <c r="G19" s="25"/>
      <c r="H19" s="19"/>
      <c r="I19" s="19"/>
      <c r="J19" s="19">
        <f>J20</f>
        <v>0</v>
      </c>
      <c r="K19" s="19">
        <f>K20</f>
        <v>0</v>
      </c>
      <c r="L19" s="26">
        <f>J19+K19</f>
        <v>0</v>
      </c>
      <c r="M19" s="1"/>
      <c r="N19" s="5"/>
      <c r="O19" s="5"/>
      <c r="P19" s="1"/>
      <c r="Q19" s="1"/>
      <c r="R19" s="1"/>
      <c r="S19" s="1"/>
      <c r="T19" s="1"/>
      <c r="U19" s="1"/>
      <c r="V19" s="1"/>
    </row>
    <row r="20" spans="1:22" ht="24.5" customHeight="1" x14ac:dyDescent="0.35">
      <c r="A20" s="39" t="s">
        <v>39</v>
      </c>
      <c r="B20" s="85" t="s">
        <v>40</v>
      </c>
      <c r="C20" s="86"/>
      <c r="D20" s="87"/>
      <c r="E20" s="88"/>
      <c r="F20" s="40"/>
      <c r="G20" s="41"/>
      <c r="H20" s="42"/>
      <c r="I20" s="42"/>
      <c r="J20" s="42">
        <f>J21</f>
        <v>0</v>
      </c>
      <c r="K20" s="42">
        <f>K21</f>
        <v>0</v>
      </c>
      <c r="L20" s="43">
        <f>J20+K20</f>
        <v>0</v>
      </c>
      <c r="M20" s="1"/>
      <c r="N20" s="5"/>
      <c r="O20" s="5"/>
      <c r="P20" s="1"/>
      <c r="Q20" s="1"/>
      <c r="R20" s="1"/>
      <c r="S20" s="1"/>
      <c r="T20" s="1"/>
      <c r="U20" s="1"/>
      <c r="V20" s="1"/>
    </row>
    <row r="21" spans="1:22" ht="23.5" customHeight="1" x14ac:dyDescent="0.35">
      <c r="A21" s="44" t="s">
        <v>41</v>
      </c>
      <c r="B21" s="77" t="s">
        <v>42</v>
      </c>
      <c r="C21" s="78"/>
      <c r="D21" s="79"/>
      <c r="E21" s="80"/>
      <c r="F21" s="45"/>
      <c r="G21" s="46"/>
      <c r="H21" s="47"/>
      <c r="I21" s="47"/>
      <c r="J21" s="47">
        <f>SUM(J22,J23,J24,J25,J26,J27,J28,J29,J30,J31)</f>
        <v>0</v>
      </c>
      <c r="K21" s="47">
        <f>SUM(K22,K23,K24,K25,K26,K27,K28,K29,K30,K31)</f>
        <v>0</v>
      </c>
      <c r="L21" s="48">
        <f>SUM(L22,L23,L24,L25,L26,L27,L28,L29,L30,L31)</f>
        <v>0</v>
      </c>
      <c r="M21" s="1"/>
      <c r="N21" s="5"/>
      <c r="O21" s="5"/>
      <c r="P21" s="1"/>
      <c r="Q21" s="1"/>
      <c r="R21" s="1"/>
      <c r="S21" s="1"/>
      <c r="T21" s="1"/>
      <c r="U21" s="1"/>
      <c r="V21" s="1"/>
    </row>
    <row r="22" spans="1:22" ht="18" x14ac:dyDescent="0.35">
      <c r="A22" s="32" t="s">
        <v>43</v>
      </c>
      <c r="B22" s="13" t="s">
        <v>44</v>
      </c>
      <c r="C22" s="13"/>
      <c r="D22" s="14" t="s">
        <v>45</v>
      </c>
      <c r="E22" s="15">
        <v>1</v>
      </c>
      <c r="F22" s="33">
        <v>12</v>
      </c>
      <c r="G22" s="23"/>
      <c r="H22" s="17"/>
      <c r="I22" s="16">
        <f t="shared" ref="I22:I31" si="0">G22+H22</f>
        <v>0</v>
      </c>
      <c r="J22" s="16"/>
      <c r="K22" s="16">
        <f t="shared" ref="K22:K31" si="1">ROUND($F22*H22, 2)</f>
        <v>0</v>
      </c>
      <c r="L22" s="24">
        <f t="shared" ref="L22:L32" si="2">J22+K22</f>
        <v>0</v>
      </c>
      <c r="M22" s="1"/>
      <c r="N22" s="5"/>
      <c r="O22" s="5"/>
      <c r="P22" s="1"/>
      <c r="Q22" s="1"/>
      <c r="R22" s="1"/>
      <c r="S22" s="1"/>
      <c r="T22" s="1"/>
      <c r="U22" s="1"/>
      <c r="V22" s="1"/>
    </row>
    <row r="23" spans="1:22" ht="18" x14ac:dyDescent="0.35">
      <c r="A23" s="32" t="s">
        <v>46</v>
      </c>
      <c r="B23" s="13" t="s">
        <v>47</v>
      </c>
      <c r="C23" s="13"/>
      <c r="D23" s="14" t="s">
        <v>45</v>
      </c>
      <c r="E23" s="15">
        <v>1</v>
      </c>
      <c r="F23" s="33">
        <v>24</v>
      </c>
      <c r="G23" s="23"/>
      <c r="H23" s="17"/>
      <c r="I23" s="16">
        <f t="shared" si="0"/>
        <v>0</v>
      </c>
      <c r="J23" s="16"/>
      <c r="K23" s="16">
        <f t="shared" si="1"/>
        <v>0</v>
      </c>
      <c r="L23" s="24">
        <f t="shared" si="2"/>
        <v>0</v>
      </c>
      <c r="M23" s="1"/>
      <c r="N23" s="5"/>
      <c r="O23" s="5"/>
      <c r="P23" s="1"/>
      <c r="Q23" s="1"/>
      <c r="R23" s="1"/>
      <c r="S23" s="1"/>
      <c r="T23" s="1"/>
      <c r="U23" s="1"/>
      <c r="V23" s="1"/>
    </row>
    <row r="24" spans="1:22" ht="36" x14ac:dyDescent="0.35">
      <c r="A24" s="32" t="s">
        <v>48</v>
      </c>
      <c r="B24" s="13" t="s">
        <v>49</v>
      </c>
      <c r="C24" s="13"/>
      <c r="D24" s="14" t="s">
        <v>45</v>
      </c>
      <c r="E24" s="15">
        <v>1</v>
      </c>
      <c r="F24" s="33">
        <v>18</v>
      </c>
      <c r="G24" s="23"/>
      <c r="H24" s="17"/>
      <c r="I24" s="16">
        <f t="shared" si="0"/>
        <v>0</v>
      </c>
      <c r="J24" s="16"/>
      <c r="K24" s="16">
        <f t="shared" si="1"/>
        <v>0</v>
      </c>
      <c r="L24" s="24">
        <f t="shared" si="2"/>
        <v>0</v>
      </c>
      <c r="M24" s="1"/>
      <c r="N24" s="5"/>
      <c r="O24" s="5"/>
      <c r="P24" s="1"/>
      <c r="Q24" s="1"/>
      <c r="R24" s="1"/>
      <c r="S24" s="1"/>
      <c r="T24" s="1"/>
      <c r="U24" s="1"/>
      <c r="V24" s="1"/>
    </row>
    <row r="25" spans="1:22" ht="36" x14ac:dyDescent="0.35">
      <c r="A25" s="32" t="s">
        <v>50</v>
      </c>
      <c r="B25" s="13" t="s">
        <v>51</v>
      </c>
      <c r="C25" s="13"/>
      <c r="D25" s="14" t="s">
        <v>45</v>
      </c>
      <c r="E25" s="15">
        <v>1</v>
      </c>
      <c r="F25" s="33">
        <v>18</v>
      </c>
      <c r="G25" s="23"/>
      <c r="H25" s="17"/>
      <c r="I25" s="16">
        <f t="shared" si="0"/>
        <v>0</v>
      </c>
      <c r="J25" s="16"/>
      <c r="K25" s="16">
        <f t="shared" si="1"/>
        <v>0</v>
      </c>
      <c r="L25" s="24">
        <f t="shared" si="2"/>
        <v>0</v>
      </c>
      <c r="M25" s="1"/>
      <c r="N25" s="5"/>
      <c r="O25" s="5"/>
      <c r="P25" s="1"/>
      <c r="Q25" s="1"/>
      <c r="R25" s="1"/>
      <c r="S25" s="1"/>
      <c r="T25" s="1"/>
      <c r="U25" s="1"/>
      <c r="V25" s="1"/>
    </row>
    <row r="26" spans="1:22" ht="54" x14ac:dyDescent="0.35">
      <c r="A26" s="32" t="s">
        <v>52</v>
      </c>
      <c r="B26" s="13" t="s">
        <v>53</v>
      </c>
      <c r="C26" s="13"/>
      <c r="D26" s="14" t="s">
        <v>45</v>
      </c>
      <c r="E26" s="15">
        <v>1</v>
      </c>
      <c r="F26" s="33">
        <v>36</v>
      </c>
      <c r="G26" s="23"/>
      <c r="H26" s="17"/>
      <c r="I26" s="16">
        <f t="shared" si="0"/>
        <v>0</v>
      </c>
      <c r="J26" s="16"/>
      <c r="K26" s="16">
        <f t="shared" si="1"/>
        <v>0</v>
      </c>
      <c r="L26" s="24">
        <f t="shared" si="2"/>
        <v>0</v>
      </c>
      <c r="M26" s="1"/>
      <c r="N26" s="5"/>
      <c r="O26" s="5"/>
      <c r="P26" s="1"/>
      <c r="Q26" s="1"/>
      <c r="R26" s="1"/>
      <c r="S26" s="1"/>
      <c r="T26" s="1"/>
      <c r="U26" s="1"/>
      <c r="V26" s="1"/>
    </row>
    <row r="27" spans="1:22" ht="36" x14ac:dyDescent="0.35">
      <c r="A27" s="32" t="s">
        <v>54</v>
      </c>
      <c r="B27" s="13" t="s">
        <v>55</v>
      </c>
      <c r="C27" s="13"/>
      <c r="D27" s="14" t="s">
        <v>45</v>
      </c>
      <c r="E27" s="15">
        <v>1</v>
      </c>
      <c r="F27" s="33">
        <v>36</v>
      </c>
      <c r="G27" s="23"/>
      <c r="H27" s="17"/>
      <c r="I27" s="16">
        <f t="shared" si="0"/>
        <v>0</v>
      </c>
      <c r="J27" s="16"/>
      <c r="K27" s="16">
        <f t="shared" si="1"/>
        <v>0</v>
      </c>
      <c r="L27" s="24">
        <f t="shared" si="2"/>
        <v>0</v>
      </c>
      <c r="M27" s="1"/>
      <c r="N27" s="5"/>
      <c r="O27" s="5"/>
      <c r="P27" s="1"/>
      <c r="Q27" s="1"/>
      <c r="R27" s="1"/>
      <c r="S27" s="1"/>
      <c r="T27" s="1"/>
      <c r="U27" s="1"/>
      <c r="V27" s="1"/>
    </row>
    <row r="28" spans="1:22" ht="36" x14ac:dyDescent="0.35">
      <c r="A28" s="32" t="s">
        <v>56</v>
      </c>
      <c r="B28" s="13" t="s">
        <v>57</v>
      </c>
      <c r="C28" s="13"/>
      <c r="D28" s="14" t="s">
        <v>45</v>
      </c>
      <c r="E28" s="15">
        <v>1</v>
      </c>
      <c r="F28" s="33">
        <v>36</v>
      </c>
      <c r="G28" s="23"/>
      <c r="H28" s="17"/>
      <c r="I28" s="16">
        <f t="shared" si="0"/>
        <v>0</v>
      </c>
      <c r="J28" s="16"/>
      <c r="K28" s="16">
        <f t="shared" si="1"/>
        <v>0</v>
      </c>
      <c r="L28" s="24">
        <f t="shared" si="2"/>
        <v>0</v>
      </c>
      <c r="M28" s="1"/>
      <c r="N28" s="5"/>
      <c r="O28" s="5"/>
      <c r="P28" s="1"/>
      <c r="Q28" s="1"/>
      <c r="R28" s="1"/>
      <c r="S28" s="1"/>
      <c r="T28" s="1"/>
      <c r="U28" s="1"/>
      <c r="V28" s="1"/>
    </row>
    <row r="29" spans="1:22" ht="36" x14ac:dyDescent="0.35">
      <c r="A29" s="32" t="s">
        <v>58</v>
      </c>
      <c r="B29" s="13" t="s">
        <v>59</v>
      </c>
      <c r="C29" s="13"/>
      <c r="D29" s="14" t="s">
        <v>45</v>
      </c>
      <c r="E29" s="15">
        <v>1</v>
      </c>
      <c r="F29" s="33">
        <v>36</v>
      </c>
      <c r="G29" s="23"/>
      <c r="H29" s="17"/>
      <c r="I29" s="16">
        <f t="shared" si="0"/>
        <v>0</v>
      </c>
      <c r="J29" s="16"/>
      <c r="K29" s="16">
        <f t="shared" si="1"/>
        <v>0</v>
      </c>
      <c r="L29" s="24">
        <f t="shared" si="2"/>
        <v>0</v>
      </c>
      <c r="M29" s="1"/>
      <c r="N29" s="5"/>
      <c r="O29" s="5"/>
      <c r="P29" s="1"/>
      <c r="Q29" s="1"/>
      <c r="R29" s="1"/>
      <c r="S29" s="1"/>
      <c r="T29" s="1"/>
      <c r="U29" s="1"/>
      <c r="V29" s="1"/>
    </row>
    <row r="30" spans="1:22" ht="18" x14ac:dyDescent="0.35">
      <c r="A30" s="32" t="s">
        <v>60</v>
      </c>
      <c r="B30" s="13" t="s">
        <v>61</v>
      </c>
      <c r="C30" s="13"/>
      <c r="D30" s="14" t="s">
        <v>62</v>
      </c>
      <c r="E30" s="15">
        <v>1</v>
      </c>
      <c r="F30" s="33">
        <v>500</v>
      </c>
      <c r="G30" s="23"/>
      <c r="H30" s="17"/>
      <c r="I30" s="16">
        <f t="shared" si="0"/>
        <v>0</v>
      </c>
      <c r="J30" s="16"/>
      <c r="K30" s="16">
        <f t="shared" si="1"/>
        <v>0</v>
      </c>
      <c r="L30" s="24">
        <f t="shared" si="2"/>
        <v>0</v>
      </c>
      <c r="M30" s="1"/>
      <c r="N30" s="5"/>
      <c r="O30" s="5"/>
      <c r="P30" s="1"/>
      <c r="Q30" s="1"/>
      <c r="R30" s="1"/>
      <c r="S30" s="1"/>
      <c r="T30" s="1"/>
      <c r="U30" s="1"/>
      <c r="V30" s="1"/>
    </row>
    <row r="31" spans="1:22" ht="18" x14ac:dyDescent="0.35">
      <c r="A31" s="32" t="s">
        <v>63</v>
      </c>
      <c r="B31" s="13" t="s">
        <v>64</v>
      </c>
      <c r="C31" s="13"/>
      <c r="D31" s="14" t="s">
        <v>45</v>
      </c>
      <c r="E31" s="15">
        <v>1</v>
      </c>
      <c r="F31" s="33">
        <v>36</v>
      </c>
      <c r="G31" s="23"/>
      <c r="H31" s="17"/>
      <c r="I31" s="16">
        <f t="shared" si="0"/>
        <v>0</v>
      </c>
      <c r="J31" s="16"/>
      <c r="K31" s="16">
        <f t="shared" si="1"/>
        <v>0</v>
      </c>
      <c r="L31" s="24">
        <f t="shared" si="2"/>
        <v>0</v>
      </c>
      <c r="M31" s="1"/>
      <c r="N31" s="5"/>
      <c r="O31" s="5"/>
      <c r="P31" s="1"/>
      <c r="Q31" s="1"/>
      <c r="R31" s="1"/>
      <c r="S31" s="1"/>
      <c r="T31" s="1"/>
      <c r="U31" s="1"/>
      <c r="V31" s="1"/>
    </row>
    <row r="32" spans="1:22" ht="28" customHeight="1" thickBot="1" x14ac:dyDescent="0.4">
      <c r="A32" s="35"/>
      <c r="B32" s="69" t="s">
        <v>65</v>
      </c>
      <c r="C32" s="70"/>
      <c r="D32" s="36"/>
      <c r="E32" s="37"/>
      <c r="F32" s="38"/>
      <c r="G32" s="27"/>
      <c r="H32" s="28"/>
      <c r="I32" s="28"/>
      <c r="J32" s="28">
        <f>SUM(J8,J19)</f>
        <v>0</v>
      </c>
      <c r="K32" s="28">
        <f>SUM(K8,K19)</f>
        <v>0</v>
      </c>
      <c r="L32" s="29">
        <f t="shared" si="2"/>
        <v>0</v>
      </c>
      <c r="M32" s="1"/>
      <c r="N32" s="5"/>
      <c r="O32" s="5"/>
      <c r="P32" s="1"/>
      <c r="Q32" s="1"/>
      <c r="R32" s="1"/>
      <c r="S32" s="1"/>
      <c r="T32" s="1"/>
      <c r="U32" s="1"/>
      <c r="V32" s="1"/>
    </row>
    <row r="33" spans="1:22" s="7" customFormat="1" ht="29.5" customHeight="1" thickBot="1" x14ac:dyDescent="0.5">
      <c r="A33" s="71" t="s">
        <v>66</v>
      </c>
      <c r="B33" s="72"/>
      <c r="C33" s="72"/>
      <c r="D33" s="72"/>
      <c r="E33" s="72"/>
      <c r="F33" s="72"/>
      <c r="G33" s="73"/>
      <c r="H33" s="74"/>
      <c r="I33" s="74"/>
      <c r="J33" s="74"/>
      <c r="K33" s="74"/>
      <c r="L33" s="75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s="2" customFormat="1" ht="22" customHeight="1" x14ac:dyDescent="0.35">
      <c r="A34" s="49" t="s">
        <v>67</v>
      </c>
      <c r="B34" s="50" t="s">
        <v>68</v>
      </c>
      <c r="C34" s="76" t="s">
        <v>69</v>
      </c>
      <c r="D34" s="66"/>
      <c r="E34" s="66"/>
      <c r="F34" s="67"/>
      <c r="G34" s="65"/>
      <c r="H34" s="66"/>
      <c r="I34" s="66"/>
      <c r="J34" s="66"/>
      <c r="K34" s="66"/>
      <c r="L34" s="67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s="2" customFormat="1" ht="23.5" customHeight="1" x14ac:dyDescent="0.35">
      <c r="A35" s="51" t="s">
        <v>70</v>
      </c>
      <c r="B35" s="52" t="s">
        <v>71</v>
      </c>
      <c r="C35" s="68" t="s">
        <v>72</v>
      </c>
      <c r="D35" s="55"/>
      <c r="E35" s="55"/>
      <c r="F35" s="56"/>
      <c r="G35" s="54"/>
      <c r="H35" s="55"/>
      <c r="I35" s="55"/>
      <c r="J35" s="55"/>
      <c r="K35" s="55"/>
      <c r="L35" s="56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23.5" customHeight="1" x14ac:dyDescent="0.35">
      <c r="A36" s="51" t="s">
        <v>73</v>
      </c>
      <c r="B36" s="52" t="s">
        <v>75</v>
      </c>
      <c r="C36" s="68" t="s">
        <v>76</v>
      </c>
      <c r="D36" s="55"/>
      <c r="E36" s="55"/>
      <c r="F36" s="56"/>
      <c r="G36" s="54"/>
      <c r="H36" s="55"/>
      <c r="I36" s="55"/>
      <c r="J36" s="55"/>
      <c r="K36" s="55"/>
      <c r="L36" s="56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20.5" customHeight="1" x14ac:dyDescent="0.35">
      <c r="A37" s="51" t="s">
        <v>74</v>
      </c>
      <c r="B37" s="52" t="s">
        <v>78</v>
      </c>
      <c r="C37" s="68" t="s">
        <v>72</v>
      </c>
      <c r="D37" s="55"/>
      <c r="E37" s="55"/>
      <c r="F37" s="56"/>
      <c r="G37" s="54"/>
      <c r="H37" s="55"/>
      <c r="I37" s="55"/>
      <c r="J37" s="55"/>
      <c r="K37" s="55"/>
      <c r="L37" s="56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36" x14ac:dyDescent="0.35">
      <c r="A38" s="51" t="s">
        <v>77</v>
      </c>
      <c r="B38" s="52" t="s">
        <v>80</v>
      </c>
      <c r="C38" s="68" t="s">
        <v>81</v>
      </c>
      <c r="D38" s="55"/>
      <c r="E38" s="55"/>
      <c r="F38" s="56"/>
      <c r="G38" s="54"/>
      <c r="H38" s="55"/>
      <c r="I38" s="55"/>
      <c r="J38" s="55"/>
      <c r="K38" s="55"/>
      <c r="L38" s="56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36" x14ac:dyDescent="0.35">
      <c r="A39" s="51" t="s">
        <v>79</v>
      </c>
      <c r="B39" s="52" t="s">
        <v>83</v>
      </c>
      <c r="C39" s="68" t="s">
        <v>84</v>
      </c>
      <c r="D39" s="55"/>
      <c r="E39" s="55"/>
      <c r="F39" s="56"/>
      <c r="G39" s="54"/>
      <c r="H39" s="55"/>
      <c r="I39" s="55"/>
      <c r="J39" s="55"/>
      <c r="K39" s="55"/>
      <c r="L39" s="56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20.5" customHeight="1" x14ac:dyDescent="0.35">
      <c r="A40" s="51" t="s">
        <v>82</v>
      </c>
      <c r="B40" s="52" t="s">
        <v>86</v>
      </c>
      <c r="C40" s="68" t="s">
        <v>87</v>
      </c>
      <c r="D40" s="55"/>
      <c r="E40" s="55"/>
      <c r="F40" s="56"/>
      <c r="G40" s="54"/>
      <c r="H40" s="55"/>
      <c r="I40" s="55"/>
      <c r="J40" s="55"/>
      <c r="K40" s="55"/>
      <c r="L40" s="56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22" customHeight="1" x14ac:dyDescent="0.35">
      <c r="A41" s="51" t="s">
        <v>85</v>
      </c>
      <c r="B41" s="52" t="s">
        <v>89</v>
      </c>
      <c r="C41" s="68" t="s">
        <v>90</v>
      </c>
      <c r="D41" s="55"/>
      <c r="E41" s="55"/>
      <c r="F41" s="56"/>
      <c r="G41" s="54"/>
      <c r="H41" s="55"/>
      <c r="I41" s="55"/>
      <c r="J41" s="55"/>
      <c r="K41" s="55"/>
      <c r="L41" s="56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36" x14ac:dyDescent="0.35">
      <c r="A42" s="51" t="s">
        <v>88</v>
      </c>
      <c r="B42" s="52" t="s">
        <v>91</v>
      </c>
      <c r="C42" s="68" t="s">
        <v>92</v>
      </c>
      <c r="D42" s="55"/>
      <c r="E42" s="55"/>
      <c r="F42" s="56"/>
      <c r="G42" s="54"/>
      <c r="H42" s="55"/>
      <c r="I42" s="55"/>
      <c r="J42" s="55"/>
      <c r="K42" s="55"/>
      <c r="L42" s="56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54" x14ac:dyDescent="0.35">
      <c r="A43" s="51" t="s">
        <v>111</v>
      </c>
      <c r="B43" s="52" t="s">
        <v>94</v>
      </c>
      <c r="C43" s="68" t="s">
        <v>95</v>
      </c>
      <c r="D43" s="55"/>
      <c r="E43" s="55"/>
      <c r="F43" s="56"/>
      <c r="G43" s="54"/>
      <c r="H43" s="55"/>
      <c r="I43" s="55"/>
      <c r="J43" s="55"/>
      <c r="K43" s="55"/>
      <c r="L43" s="56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36" x14ac:dyDescent="0.35">
      <c r="A44" s="51" t="s">
        <v>93</v>
      </c>
      <c r="B44" s="52" t="s">
        <v>97</v>
      </c>
      <c r="C44" s="68" t="s">
        <v>98</v>
      </c>
      <c r="D44" s="55"/>
      <c r="E44" s="55"/>
      <c r="F44" s="56"/>
      <c r="G44" s="54"/>
      <c r="H44" s="55"/>
      <c r="I44" s="55"/>
      <c r="J44" s="55"/>
      <c r="K44" s="55"/>
      <c r="L44" s="56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20.5" customHeight="1" x14ac:dyDescent="0.35">
      <c r="A45" s="51" t="s">
        <v>96</v>
      </c>
      <c r="B45" s="52" t="s">
        <v>99</v>
      </c>
      <c r="C45" s="68" t="s">
        <v>100</v>
      </c>
      <c r="D45" s="55"/>
      <c r="E45" s="55"/>
      <c r="F45" s="56"/>
      <c r="G45" s="54"/>
      <c r="H45" s="55"/>
      <c r="I45" s="55"/>
      <c r="J45" s="55"/>
      <c r="K45" s="55"/>
      <c r="L45" s="56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54" x14ac:dyDescent="0.35">
      <c r="A46" s="51" t="s">
        <v>112</v>
      </c>
      <c r="B46" s="52" t="s">
        <v>113</v>
      </c>
      <c r="C46" s="68" t="s">
        <v>102</v>
      </c>
      <c r="D46" s="55"/>
      <c r="E46" s="55"/>
      <c r="F46" s="56"/>
      <c r="G46" s="54" t="s">
        <v>114</v>
      </c>
      <c r="H46" s="55"/>
      <c r="I46" s="55"/>
      <c r="J46" s="55"/>
      <c r="K46" s="55"/>
      <c r="L46" s="56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25.5" customHeight="1" x14ac:dyDescent="0.35">
      <c r="A47" s="51" t="s">
        <v>101</v>
      </c>
      <c r="B47" s="52" t="s">
        <v>104</v>
      </c>
      <c r="C47" s="68" t="s">
        <v>105</v>
      </c>
      <c r="D47" s="55"/>
      <c r="E47" s="55"/>
      <c r="F47" s="56"/>
      <c r="G47" s="54"/>
      <c r="H47" s="55"/>
      <c r="I47" s="55"/>
      <c r="J47" s="55"/>
      <c r="K47" s="55"/>
      <c r="L47" s="56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23.5" customHeight="1" x14ac:dyDescent="0.35">
      <c r="A48" s="51" t="s">
        <v>103</v>
      </c>
      <c r="B48" s="13" t="s">
        <v>107</v>
      </c>
      <c r="C48" s="68"/>
      <c r="D48" s="55"/>
      <c r="E48" s="55"/>
      <c r="F48" s="56"/>
      <c r="G48" s="54"/>
      <c r="H48" s="55"/>
      <c r="I48" s="55"/>
      <c r="J48" s="55"/>
      <c r="K48" s="55"/>
      <c r="L48" s="56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22" customHeight="1" x14ac:dyDescent="0.35">
      <c r="A49" s="51" t="s">
        <v>106</v>
      </c>
      <c r="B49" s="52" t="s">
        <v>109</v>
      </c>
      <c r="C49" s="68"/>
      <c r="D49" s="55"/>
      <c r="E49" s="55"/>
      <c r="F49" s="56"/>
      <c r="G49" s="54"/>
      <c r="H49" s="55"/>
      <c r="I49" s="55"/>
      <c r="J49" s="55"/>
      <c r="K49" s="55"/>
      <c r="L49" s="56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22.5" customHeight="1" thickBot="1" x14ac:dyDescent="0.4">
      <c r="A50" s="11" t="s">
        <v>108</v>
      </c>
      <c r="B50" s="53" t="s">
        <v>110</v>
      </c>
      <c r="C50" s="64"/>
      <c r="D50" s="58"/>
      <c r="E50" s="58"/>
      <c r="F50" s="59"/>
      <c r="G50" s="57"/>
      <c r="H50" s="58"/>
      <c r="I50" s="58"/>
      <c r="J50" s="58"/>
      <c r="K50" s="58"/>
      <c r="L50" s="59"/>
      <c r="M50" s="1"/>
      <c r="N50" s="1"/>
      <c r="O50" s="1"/>
      <c r="P50" s="1"/>
      <c r="Q50" s="1"/>
      <c r="R50" s="1"/>
      <c r="S50" s="1"/>
      <c r="T50" s="1"/>
      <c r="U50" s="1"/>
      <c r="V50" s="1"/>
    </row>
  </sheetData>
  <mergeCells count="60">
    <mergeCell ref="A1:L1"/>
    <mergeCell ref="A2:L2"/>
    <mergeCell ref="A3:L3"/>
    <mergeCell ref="A4:L4"/>
    <mergeCell ref="A5:A7"/>
    <mergeCell ref="B5:B7"/>
    <mergeCell ref="C5:C7"/>
    <mergeCell ref="D5:D7"/>
    <mergeCell ref="E5:E7"/>
    <mergeCell ref="B20:E20"/>
    <mergeCell ref="G5:I5"/>
    <mergeCell ref="J5:L5"/>
    <mergeCell ref="G6:H6"/>
    <mergeCell ref="I6:I7"/>
    <mergeCell ref="J6:K6"/>
    <mergeCell ref="L6:L7"/>
    <mergeCell ref="F5:F7"/>
    <mergeCell ref="A8:E8"/>
    <mergeCell ref="B9:E9"/>
    <mergeCell ref="B10:E10"/>
    <mergeCell ref="B14:E14"/>
    <mergeCell ref="A19:E19"/>
    <mergeCell ref="B21:E21"/>
    <mergeCell ref="C36:F36"/>
    <mergeCell ref="C37:F37"/>
    <mergeCell ref="C35:F35"/>
    <mergeCell ref="G44:L44"/>
    <mergeCell ref="G45:L45"/>
    <mergeCell ref="G46:L46"/>
    <mergeCell ref="G42:L42"/>
    <mergeCell ref="G43:L43"/>
    <mergeCell ref="B32:C32"/>
    <mergeCell ref="A33:F33"/>
    <mergeCell ref="G33:L33"/>
    <mergeCell ref="C34:F34"/>
    <mergeCell ref="C38:F38"/>
    <mergeCell ref="C39:F39"/>
    <mergeCell ref="C40:F40"/>
    <mergeCell ref="C49:F49"/>
    <mergeCell ref="C44:F44"/>
    <mergeCell ref="C45:F45"/>
    <mergeCell ref="C46:F46"/>
    <mergeCell ref="G41:L41"/>
    <mergeCell ref="C47:F47"/>
    <mergeCell ref="C48:F48"/>
    <mergeCell ref="C41:F41"/>
    <mergeCell ref="C42:F42"/>
    <mergeCell ref="C43:F43"/>
    <mergeCell ref="G47:L47"/>
    <mergeCell ref="G48:L48"/>
    <mergeCell ref="G49:L49"/>
    <mergeCell ref="G50:L50"/>
    <mergeCell ref="C50:F50"/>
    <mergeCell ref="G34:L34"/>
    <mergeCell ref="G35:L35"/>
    <mergeCell ref="G36:L36"/>
    <mergeCell ref="G37:L37"/>
    <mergeCell ref="G38:L38"/>
    <mergeCell ref="G39:L39"/>
    <mergeCell ref="G40:L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Алексеенко Юлия Николаевна</dc:creator>
  <cp:lastModifiedBy>Алексеенко Юлия Николаевна</cp:lastModifiedBy>
  <dcterms:created xsi:type="dcterms:W3CDTF">2015-06-05T18:19:34Z</dcterms:created>
  <dcterms:modified xsi:type="dcterms:W3CDTF">2021-11-02T10:47:42Z</dcterms:modified>
</cp:coreProperties>
</file>